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B8826077-153F-4DC8-AD6D-F855EB20BD0B}" xr6:coauthVersionLast="47" xr6:coauthVersionMax="47" xr10:uidLastSave="{00000000-0000-0000-0000-000000000000}"/>
  <workbookProtection workbookAlgorithmName="SHA-512" workbookHashValue="1bP5Ngsfj8GQHx1spNVXCL516p8krNEwhf91VofFK+8KxZXoZ2Pfx5XFRSTYa0nckuxBTcvmTKw6OYURIFnJcA==" workbookSaltValue="Qyvae4fVvb9d3ofpqKtz8A=="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<sst xmlns="http://schemas.openxmlformats.org/spreadsheetml/2006/main" count="1777" uniqueCount="595">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</sst>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0.31169999999999998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0.60529999999999995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0.93620000000000003</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0.97440000000000004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0.98319999999999996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0.97460000000000002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0.4173</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0.24030000000000001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0.63639999999999997</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0.68830000000000002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0.38850000000000001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0.124</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0.33329999999999999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0.46150000000000002</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0.42859999999999998</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0.30769999999999997</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0.57140000000000002</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0.34560000000000002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0.44259999999999999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0.26790000000000003</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0.3201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0.36670000000000003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0.3327</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0.6885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0.21060000000000001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0.35289999999999999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0.70589999999999997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0.94440000000000002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0.82350000000000001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0.1183</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0.65590000000000004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1.12E-2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0.97440000000000004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0.34029999999999999</c:v>
                </c:pt>
                <c:pt idx="3">
                  <c:v>0.42109999999999997</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0.65590000000000004</c:v>
                </c:pt>
                <c:pt idx="3">
                  <c:v>0.70109999999999995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0.39579999999999999</c:v>
                </c:pt>
                <c:pt idx="3">
                  <c:v>0.38159999999999999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0.69689999999999996</c:v>
                </c:pt>
                <c:pt idx="3">
                  <c:v>0.6885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0.42109999999999997</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8.6699999999999999E-2</c:v>
                </c:pt>
                <c:pt idx="3">
                  <c:v>0.104</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0.52900000000000003</c:v>
                </c:pt>
                <c:pt idx="3">
                  <c:v>0.44700000000000001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0.13850000000000001</c:v>
                </c:pt>
                <c:pt idx="3">
                  <c:v>0.26240000000000002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0.1308</c:v>
                </c:pt>
                <c:pt idx="3">
                  <c:v>0.14180000000000001</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0.9355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0.42109999999999997</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0.73080000000000001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24</v>
      </c>
      <c r="B3" s="31"/>
      <c r="C3" s="31"/>
      <c r="D3" s="31"/>
      <c r="E3" s="31"/>
      <c r="F3" s="31"/>
      <c r="G3" s="31"/>
      <c r="H3" s="31"/>
      <c r="I3" s="31"/>
      <c r="J3" s="31"/>
      <c r="K3" s="31"/>
      <c r="L3" s="31"/>
      <c r="M3" s="31"/>
      <c r="N3" s="31"/>
      <c r="O3" s="5"/>
    </row>
    <row r="4" spans="1:20" s="4" customFormat="1" ht="11.25" x14ac:dyDescent="0.2">
      <c r="A4" s="4" t="str">
        <f>VLOOKUP(A3,Data!A:CN,2,FALSE)</f>
        <v>P.O. Box 99</v>
      </c>
      <c r="C4" s="7"/>
      <c r="E4" s="7"/>
      <c r="F4" s="7"/>
    </row>
    <row r="5" spans="1:20" s="4" customFormat="1" ht="11.25" x14ac:dyDescent="0.2">
      <c r="A5" s="4" t="str">
        <f>VLOOKUP(A3,Data!A:CN,3,FALSE)</f>
        <v>Williamston</v>
      </c>
      <c r="C5" s="7"/>
      <c r="E5" s="7"/>
      <c r="F5" s="7"/>
      <c r="G5" s="7" t="str">
        <f>VLOOKUP(A3,Data!A:CN,4,FALSE)</f>
        <v>SC</v>
      </c>
      <c r="H5" s="7"/>
      <c r="I5" s="7" t="str">
        <f>VLOOKUP(A3,Data!A:CN,5,FALSE)</f>
        <v>29697</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0.65590000000000004</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0.1183</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0.97440000000000004</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0.98319999999999996</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0.97440000000000004</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0.97460000000000002</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0.4173</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0.24030000000000001</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0.63639999999999997</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0.38850000000000001</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0.124</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0.33329999999999999</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0.46150000000000002</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0.5</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0.42859999999999998</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0.30769999999999997</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0.57140000000000002</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0.34560000000000002</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0.44259999999999999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0.26790000000000003</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0.3201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0.36670000000000003</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0.3327</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0.6885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0.21060000000000001</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1.12E-2</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0.31169999999999998</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0.68830000000000002</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0.94440000000000002</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0.42109999999999997</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0.9355</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0.42109999999999997</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0.73080000000000001</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0.60529999999999995</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0.93620000000000003</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0.35289999999999999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0.70589999999999997</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0.82350000000000001</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pC9wZ/r8WEYFjkOAT93+WesOmmx2kffK3w3J+6Oz2kiv5ggIfHU1QBnELVua5pkIQ3vdnSGLvtzbFe8hDZ8Lqg==" saltValue="ZX9XU7ormhHMhAKirz9si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24</v>
      </c>
      <c r="B3" s="31"/>
      <c r="C3" s="31"/>
      <c r="D3" s="31"/>
      <c r="E3" s="31"/>
      <c r="F3" s="31"/>
      <c r="G3" s="31"/>
      <c r="H3" s="5"/>
      <c r="I3" s="5"/>
      <c r="J3" s="5"/>
    </row>
    <row r="4" spans="1:10" x14ac:dyDescent="0.2">
      <c r="A4" s="4" t="str">
        <f>VLOOKUP(A3,Data!A:CN,2,FALSE)</f>
        <v>P.O. Box 99</v>
      </c>
    </row>
    <row r="5" spans="1:10" x14ac:dyDescent="0.2">
      <c r="A5" s="4" t="str">
        <f>VLOOKUP(A3,Data!A:CN,3,FALSE)</f>
        <v>Williamston</v>
      </c>
      <c r="C5" s="7" t="str">
        <f>VLOOKUP(A3,Data!A:CN,4,FALSE)</f>
        <v>SC</v>
      </c>
      <c r="D5" s="7" t="str">
        <f>VLOOKUP(A3,Data!A:CN,5,FALSE)</f>
        <v>29697</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0.65590000000000004</v>
      </c>
      <c r="E34" s="18"/>
      <c r="F34" s="18"/>
      <c r="G34" s="18"/>
      <c r="H34" s="18"/>
      <c r="I34" s="18"/>
      <c r="J34" s="18"/>
    </row>
    <row r="35" spans="1:10" ht="11.25" customHeight="1" x14ac:dyDescent="0.2">
      <c r="A35" s="14"/>
      <c r="B35" s="37" t="s">
        <v>451</v>
      </c>
      <c r="C35" s="50">
        <f>VLOOKUP(A3,Data!A:CN,66,FALSE)</f>
        <v>0.70109999999999995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0.34029999999999999</v>
      </c>
      <c r="E42" s="18"/>
      <c r="F42" s="18"/>
      <c r="G42" s="18"/>
      <c r="H42" s="18"/>
      <c r="I42" s="18"/>
      <c r="J42" s="18"/>
    </row>
    <row r="43" spans="1:10" ht="11.25" customHeight="1" x14ac:dyDescent="0.2">
      <c r="A43" s="14"/>
      <c r="B43" s="37" t="s">
        <v>451</v>
      </c>
      <c r="C43" s="50">
        <f>VLOOKUP(A3,Data!A:CN,69,FALSE)</f>
        <v>0.42109999999999997</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0.13850000000000001</v>
      </c>
      <c r="E50" s="18"/>
      <c r="F50" s="18"/>
      <c r="G50" s="18"/>
      <c r="H50" s="18"/>
      <c r="I50" s="18"/>
      <c r="J50" s="18"/>
    </row>
    <row r="51" spans="1:10" ht="11.25" customHeight="1" x14ac:dyDescent="0.2">
      <c r="A51" s="14"/>
      <c r="B51" s="37" t="s">
        <v>451</v>
      </c>
      <c r="C51" s="50">
        <f>VLOOKUP(A3,Data!A:CN,72,FALSE)</f>
        <v>0.26240000000000002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0.39579999999999999</v>
      </c>
      <c r="E58" s="18"/>
      <c r="F58" s="18"/>
      <c r="G58" s="18"/>
      <c r="H58" s="18"/>
      <c r="I58" s="18"/>
      <c r="J58" s="18"/>
    </row>
    <row r="59" spans="1:10" ht="11.25" customHeight="1" x14ac:dyDescent="0.2">
      <c r="A59" s="14"/>
      <c r="B59" s="37" t="s">
        <v>451</v>
      </c>
      <c r="C59" s="50">
        <f>VLOOKUP(A3,Data!A:CN,75,FALSE)</f>
        <v>0.38159999999999999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0.1308</v>
      </c>
      <c r="E66" s="18"/>
      <c r="F66" s="18"/>
      <c r="G66" s="18"/>
      <c r="H66" s="18"/>
      <c r="I66" s="18"/>
      <c r="J66" s="18"/>
    </row>
    <row r="67" spans="1:10" ht="11.25" customHeight="1" x14ac:dyDescent="0.2">
      <c r="A67" s="14"/>
      <c r="B67" s="37" t="s">
        <v>451</v>
      </c>
      <c r="C67" s="50">
        <f>VLOOKUP(A3,Data!A:CN,78,FALSE)</f>
        <v>0.14180000000000001</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0.69689999999999996</v>
      </c>
      <c r="E74" s="18"/>
      <c r="F74" s="18"/>
      <c r="G74" s="18"/>
      <c r="H74" s="18"/>
      <c r="I74" s="18"/>
      <c r="J74" s="18"/>
    </row>
    <row r="75" spans="1:10" ht="11.25" customHeight="1" x14ac:dyDescent="0.2">
      <c r="A75" s="14"/>
      <c r="B75" s="37" t="s">
        <v>451</v>
      </c>
      <c r="C75" s="50">
        <f>VLOOKUP(A3,Data!A:CN,81,FALSE)</f>
        <v>0.6885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8.6699999999999999E-2</v>
      </c>
      <c r="E90" s="18"/>
      <c r="F90" s="18"/>
      <c r="G90" s="18"/>
      <c r="H90" s="18"/>
      <c r="I90" s="18"/>
      <c r="J90" s="18"/>
    </row>
    <row r="91" spans="1:10" ht="11.25" customHeight="1" x14ac:dyDescent="0.2">
      <c r="A91" s="14"/>
      <c r="B91" s="37" t="s">
        <v>451</v>
      </c>
      <c r="C91" s="50">
        <f>VLOOKUP(A3,Data!A:CN,87,FALSE)</f>
        <v>0.104</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0.52900000000000003</v>
      </c>
      <c r="E98" s="18"/>
      <c r="F98" s="18"/>
      <c r="G98" s="18"/>
      <c r="H98" s="18"/>
      <c r="I98" s="18"/>
      <c r="J98" s="18"/>
    </row>
    <row r="99" spans="1:10" ht="11.25" customHeight="1" x14ac:dyDescent="0.2">
      <c r="A99" s="14"/>
      <c r="B99" s="37" t="s">
        <v>451</v>
      </c>
      <c r="C99" s="50">
        <f>VLOOKUP(A3,Data!A:CN,90,FALSE)</f>
        <v>0.44700000000000001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19</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19</v>
      </c>
      <c r="C104" s="52">
        <f>VLOOKUP(A3,Data!A:CN,91,FALSE) + 1</f>
        <v>1</v>
      </c>
      <c r="D104" s="79">
        <f>SUM(A104:C104)</f>
        <v>38</v>
      </c>
      <c r="E104" s="52">
        <f>VLOOKUP(A3,Data!A:CN,92,FALSE)</f>
        <v>40</v>
      </c>
      <c r="F104" s="28">
        <f>D104/E104</f>
        <v>0.95</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knITJuyUj0Oqv9pSN7kyOp0wng/h6IJ8NiutWgQzoJ2Ld9QksHE4SQ8CZqqlKZSKyVqHCeNGL/1ZSL5wwZgE/g==" saltValue="RINFJtqRLuoJaFC2yf8F3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2024-05-21T12:06:48Z</dcterms:modified>
</cp:coreProperties>
</file>