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63B8E337-8901-4D32-9459-4BE07B9A2BA5}" xr6:coauthVersionLast="47" xr6:coauthVersionMax="47" xr10:uidLastSave="{00000000-0000-0000-0000-000000000000}"/>
  <workbookProtection workbookAlgorithmName="SHA-512" workbookHashValue="iiAbx8Ylpx690c2Lug6ZuEIZP0NmNo//5spgElTnvPs+l5iiz6/fJu1KdifrGRxi+dEOnQ3tf1GJSiM3YiEEpQ==" workbookSaltValue="h7sbZUMXO6Hvbu16YmBBh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<sst xmlns="http://schemas.openxmlformats.org/spreadsheetml/2006/main" count="1777" uniqueCount="595">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</sst>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0.30580000000000002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0.91669999999999996</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0.99660000000000004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0.99270000000000003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0.96630000000000005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0.9909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0.95660000000000001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0.25180000000000002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0.1646</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0.56379999999999997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0.10059999999999999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0.25359999999999999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8.0399999999999999E-2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0.50290000000000001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0.57140000000000002</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0.40350000000000003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0.55100000000000005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0.47370000000000001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0.47499999999999998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0.36840000000000001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8.0000000000000002E-3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0.42530000000000001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0.30940000000000001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0.27929999999999999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0.3296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0.23449999999999999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0.53600000000000003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0.157</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0.99829999999999997</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0.2361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0.72219999999999995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0.83730000000000004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0.83330000000000004</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0.27539999999999998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0.55930000000000002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9.5999999999999992E-3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0.99660000000000004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0.21779999999999999</c:v>
                </c:pt>
                <c:pt idx="3">
                  <c:v>0.26719999999999999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0.55930000000000002</c:v>
                </c:pt>
                <c:pt idx="3">
                  <c:v>0.55200000000000005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0.19570000000000001</c:v>
                </c:pt>
                <c:pt idx="3">
                  <c:v>0.26550000000000001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0.53269999999999995</c:v>
                </c:pt>
                <c:pt idx="3">
                  <c:v>0.53600000000000003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0.38059999999999999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0.21690000000000001</c:v>
                </c:pt>
                <c:pt idx="3">
                  <c:v>0.2271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0.36899999999999999</c:v>
                </c:pt>
                <c:pt idx="3">
                  <c:v>0.32600000000000001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0.1055</c:v>
                </c:pt>
                <c:pt idx="3">
                  <c:v>0.18970000000000001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6.9199999999999998E-2</c:v>
                </c:pt>
                <c:pt idx="3">
                  <c:v>0.12180000000000001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0.82230000000000003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0.39029999999999998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0.82620000000000005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55</v>
      </c>
      <c r="B3" s="31"/>
      <c r="C3" s="31"/>
      <c r="D3" s="31"/>
      <c r="E3" s="31"/>
      <c r="F3" s="31"/>
      <c r="G3" s="31"/>
      <c r="H3" s="31"/>
      <c r="I3" s="31"/>
      <c r="J3" s="31"/>
      <c r="K3" s="31"/>
      <c r="L3" s="31"/>
      <c r="M3" s="31"/>
      <c r="N3" s="31"/>
      <c r="O3" s="5"/>
    </row>
    <row r="4" spans="1:20" s="4" customFormat="1" ht="11.25" x14ac:dyDescent="0.2">
      <c r="A4" s="4" t="str">
        <f>VLOOKUP(A3,Data!A:CN,2,FALSE)</f>
        <v>P.O. Box 260005</v>
      </c>
      <c r="C4" s="7"/>
      <c r="E4" s="7"/>
      <c r="F4" s="7"/>
    </row>
    <row r="5" spans="1:20" s="4" customFormat="1" ht="11.25" x14ac:dyDescent="0.2">
      <c r="A5" s="4" t="str">
        <f>VLOOKUP(A3,Data!A:CN,3,FALSE)</f>
        <v>Conway</v>
      </c>
      <c r="C5" s="7"/>
      <c r="E5" s="7"/>
      <c r="F5" s="7"/>
      <c r="G5" s="7" t="str">
        <f>VLOOKUP(A3,Data!A:CN,4,FALSE)</f>
        <v>SC</v>
      </c>
      <c r="H5" s="7"/>
      <c r="I5" s="7" t="str">
        <f>VLOOKUP(A3,Data!A:CN,5,FALSE)</f>
        <v>29528</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0.55930000000000002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0.27539999999999998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0.99660000000000004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0.99270000000000003</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0.96630000000000005</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0.99660000000000004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0.9909</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0.95660000000000001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0.25180000000000002</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0.1646</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0.56379999999999997</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0.25359999999999999</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8.0399999999999999E-2</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0.50290000000000001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0.57140000000000002</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0.40350000000000003</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0.55100000000000005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0.47370000000000001</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0.47499999999999998</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0.36840000000000001</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0.42530000000000001</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0.30940000000000001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0.27929999999999999</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0.3296</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0.23449999999999999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0.53600000000000003</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0.157</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9.5999999999999992E-3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0.30580000000000002</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0.10059999999999999</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8.0000000000000002E-3</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0.83730000000000004</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0.38059999999999999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0.82230000000000003</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0.39029999999999998</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0.82620000000000005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0.91669999999999996</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0.99829999999999997</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0.2361</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0.72219999999999995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0.83330000000000004</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Giv2ShaVAuN2Stqlvau5RfMlHMPQYZLXyRFS+Tw3TrR2uo2Ikh/As0g7UMxWA8tW/nQJ67uAb6qf5ECtvnBK0Q==" saltValue="MN2Pz+G6kL2y/6/7ZYraX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55</v>
      </c>
      <c r="B3" s="31"/>
      <c r="C3" s="31"/>
      <c r="D3" s="31"/>
      <c r="E3" s="31"/>
      <c r="F3" s="31"/>
      <c r="G3" s="31"/>
      <c r="H3" s="5"/>
      <c r="I3" s="5"/>
      <c r="J3" s="5"/>
    </row>
    <row r="4" spans="1:10" x14ac:dyDescent="0.2">
      <c r="A4" s="4" t="str">
        <f>VLOOKUP(A3,Data!A:CN,2,FALSE)</f>
        <v>P.O. Box 260005</v>
      </c>
    </row>
    <row r="5" spans="1:10" x14ac:dyDescent="0.2">
      <c r="A5" s="4" t="str">
        <f>VLOOKUP(A3,Data!A:CN,3,FALSE)</f>
        <v>Conway</v>
      </c>
      <c r="C5" s="7" t="str">
        <f>VLOOKUP(A3,Data!A:CN,4,FALSE)</f>
        <v>SC</v>
      </c>
      <c r="D5" s="7" t="str">
        <f>VLOOKUP(A3,Data!A:CN,5,FALSE)</f>
        <v>29528</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0.55930000000000002</v>
      </c>
      <c r="E34" s="18"/>
      <c r="F34" s="18"/>
      <c r="G34" s="18"/>
      <c r="H34" s="18"/>
      <c r="I34" s="18"/>
      <c r="J34" s="18"/>
    </row>
    <row r="35" spans="1:10" ht="11.25" customHeight="1" x14ac:dyDescent="0.2">
      <c r="A35" s="14"/>
      <c r="B35" s="37" t="s">
        <v>451</v>
      </c>
      <c r="C35" s="50">
        <f>VLOOKUP(A3,Data!A:CN,66,FALSE)</f>
        <v>0.55200000000000005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0.21779999999999999</v>
      </c>
      <c r="E42" s="18"/>
      <c r="F42" s="18"/>
      <c r="G42" s="18"/>
      <c r="H42" s="18"/>
      <c r="I42" s="18"/>
      <c r="J42" s="18"/>
    </row>
    <row r="43" spans="1:10" ht="11.25" customHeight="1" x14ac:dyDescent="0.2">
      <c r="A43" s="14"/>
      <c r="B43" s="37" t="s">
        <v>451</v>
      </c>
      <c r="C43" s="50">
        <f>VLOOKUP(A3,Data!A:CN,69,FALSE)</f>
        <v>0.26719999999999999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0.1055</v>
      </c>
      <c r="E50" s="18"/>
      <c r="F50" s="18"/>
      <c r="G50" s="18"/>
      <c r="H50" s="18"/>
      <c r="I50" s="18"/>
      <c r="J50" s="18"/>
    </row>
    <row r="51" spans="1:10" ht="11.25" customHeight="1" x14ac:dyDescent="0.2">
      <c r="A51" s="14"/>
      <c r="B51" s="37" t="s">
        <v>451</v>
      </c>
      <c r="C51" s="50">
        <f>VLOOKUP(A3,Data!A:CN,72,FALSE)</f>
        <v>0.18970000000000001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0.19570000000000001</v>
      </c>
      <c r="E58" s="18"/>
      <c r="F58" s="18"/>
      <c r="G58" s="18"/>
      <c r="H58" s="18"/>
      <c r="I58" s="18"/>
      <c r="J58" s="18"/>
    </row>
    <row r="59" spans="1:10" ht="11.25" customHeight="1" x14ac:dyDescent="0.2">
      <c r="A59" s="14"/>
      <c r="B59" s="37" t="s">
        <v>451</v>
      </c>
      <c r="C59" s="50">
        <f>VLOOKUP(A3,Data!A:CN,75,FALSE)</f>
        <v>0.26550000000000001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6.9199999999999998E-2</v>
      </c>
      <c r="E66" s="18"/>
      <c r="F66" s="18"/>
      <c r="G66" s="18"/>
      <c r="H66" s="18"/>
      <c r="I66" s="18"/>
      <c r="J66" s="18"/>
    </row>
    <row r="67" spans="1:10" ht="11.25" customHeight="1" x14ac:dyDescent="0.2">
      <c r="A67" s="14"/>
      <c r="B67" s="37" t="s">
        <v>451</v>
      </c>
      <c r="C67" s="50">
        <f>VLOOKUP(A3,Data!A:CN,78,FALSE)</f>
        <v>0.12180000000000001</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0.53269999999999995</v>
      </c>
      <c r="E74" s="18"/>
      <c r="F74" s="18"/>
      <c r="G74" s="18"/>
      <c r="H74" s="18"/>
      <c r="I74" s="18"/>
      <c r="J74" s="18"/>
    </row>
    <row r="75" spans="1:10" ht="11.25" customHeight="1" x14ac:dyDescent="0.2">
      <c r="A75" s="14"/>
      <c r="B75" s="37" t="s">
        <v>451</v>
      </c>
      <c r="C75" s="50">
        <f>VLOOKUP(A3,Data!A:CN,81,FALSE)</f>
        <v>0.53600000000000003</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0.21690000000000001</v>
      </c>
      <c r="E90" s="18"/>
      <c r="F90" s="18"/>
      <c r="G90" s="18"/>
      <c r="H90" s="18"/>
      <c r="I90" s="18"/>
      <c r="J90" s="18"/>
    </row>
    <row r="91" spans="1:10" ht="11.25" customHeight="1" x14ac:dyDescent="0.2">
      <c r="A91" s="14"/>
      <c r="B91" s="37" t="s">
        <v>451</v>
      </c>
      <c r="C91" s="50">
        <f>VLOOKUP(A3,Data!A:CN,87,FALSE)</f>
        <v>0.2271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0.36899999999999999</v>
      </c>
      <c r="E98" s="18"/>
      <c r="F98" s="18"/>
      <c r="G98" s="18"/>
      <c r="H98" s="18"/>
      <c r="I98" s="18"/>
      <c r="J98" s="18"/>
    </row>
    <row r="99" spans="1:10" ht="11.25" customHeight="1" x14ac:dyDescent="0.2">
      <c r="A99" s="14"/>
      <c r="B99" s="37" t="s">
        <v>451</v>
      </c>
      <c r="C99" s="50">
        <f>VLOOKUP(A3,Data!A:CN,90,FALSE)</f>
        <v>0.32600000000000001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12</v>
      </c>
      <c r="C104" s="52">
        <f>VLOOKUP(A3,Data!A:CN,91,FALSE) + 1</f>
        <v>1</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XRUdKdcY+wohwsDUPmr2FJ4A9WjG6abv5FMUm5xQedV/vqk8wFdI2xXZomf8eV8bQl0zYkJ9xs2Y2obNX4n1fA==" saltValue="TpL6yuk7x+hYNveBKkU/X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2024-05-21T12:07:03Z</dcterms:modified>
</cp:coreProperties>
</file>