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846E8BD0-9717-43F3-9371-7B5ED30A073E}" xr6:coauthVersionLast="47" xr6:coauthVersionMax="47" xr10:uidLastSave="{00000000-0000-0000-0000-000000000000}"/>
  <workbookProtection workbookAlgorithmName="SHA-512" workbookHashValue="gdNRAz8SGfn6CxnfkEOmeKxVMSliFoqfA4LdJ6av1IAkfrwmLGC7RszURNIhHIUXNRjTRg/pLAU8/YEPgZNsqw==" workbookSaltValue="dvrZPXNYarxObM/TSDGX6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<sst xmlns="http://schemas.openxmlformats.org/spreadsheetml/2006/main" count="1777" uniqueCount="595">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</sst>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0.1651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0.65629999999999999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0.98939999999999995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0.96619999999999995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0.93240000000000001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0.96619999999999995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0.88959999999999995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0.24179999999999999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8.2100000000000006E-2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0.46789999999999998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0.21429999999999999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8.9599999999999999E-2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0.32350000000000001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0.1111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0.23080000000000001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0.75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0.44440000000000002</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0.30320000000000003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9.1999999999999998E-3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0.41920000000000002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0.37990000000000002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0.20530000000000001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0.34899999999999998</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0.35959999999999998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0.62339999999999995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0.19259999999999999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0.99709999999999999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4.4400000000000002E-2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0.5111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0.87039999999999995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0.64439999999999997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0.46050000000000002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0.28949999999999998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1.66E-2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0.98939999999999995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0.17030000000000001</c:v>
                </c:pt>
                <c:pt idx="3">
                  <c:v>0.24729999999999999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0.28949999999999998</c:v>
                </c:pt>
                <c:pt idx="3">
                  <c:v>0.50470000000000004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0.18129999999999999</c:v>
                </c:pt>
                <c:pt idx="3">
                  <c:v>0.2258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0.59760000000000002</c:v>
                </c:pt>
                <c:pt idx="3">
                  <c:v>0.62339999999999995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0.54690000000000005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0.13370000000000001</c:v>
                </c:pt>
                <c:pt idx="3">
                  <c:v>0.15110000000000001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0.28100000000000003</c:v>
                </c:pt>
                <c:pt idx="3">
                  <c:v>0.28100000000000003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0.1173</c:v>
                </c:pt>
                <c:pt idx="3">
                  <c:v>8.3900000000000002E-2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5.5899999999999998E-2</c:v>
                </c:pt>
                <c:pt idx="3">
                  <c:v>0.10489999999999999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0.90569999999999995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0.53129999999999999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0.89580000000000004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71</v>
      </c>
      <c r="B3" s="31"/>
      <c r="C3" s="31"/>
      <c r="D3" s="31"/>
      <c r="E3" s="31"/>
      <c r="F3" s="31"/>
      <c r="G3" s="31"/>
      <c r="H3" s="31"/>
      <c r="I3" s="31"/>
      <c r="J3" s="31"/>
      <c r="K3" s="31"/>
      <c r="L3" s="31"/>
      <c r="M3" s="31"/>
      <c r="N3" s="31"/>
      <c r="O3" s="5"/>
    </row>
    <row r="4" spans="1:20" s="4" customFormat="1" ht="11.25" x14ac:dyDescent="0.2">
      <c r="A4" s="4" t="str">
        <f>VLOOKUP(A3,Data!A:CN,2,FALSE)</f>
        <v>414 South Pine Street</v>
      </c>
      <c r="C4" s="7"/>
      <c r="E4" s="7"/>
      <c r="F4" s="7"/>
    </row>
    <row r="5" spans="1:20" s="4" customFormat="1" ht="11.25" x14ac:dyDescent="0.2">
      <c r="A5" s="4" t="str">
        <f>VLOOKUP(A3,Data!A:CN,3,FALSE)</f>
        <v>Walhalla</v>
      </c>
      <c r="C5" s="7"/>
      <c r="E5" s="7"/>
      <c r="F5" s="7"/>
      <c r="G5" s="7" t="str">
        <f>VLOOKUP(A3,Data!A:CN,4,FALSE)</f>
        <v>SC</v>
      </c>
      <c r="H5" s="7"/>
      <c r="I5" s="7" t="str">
        <f>VLOOKUP(A3,Data!A:CN,5,FALSE)</f>
        <v>29691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0.28949999999999998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0.46050000000000002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0.98939999999999995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0.96619999999999995</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0.93240000000000001</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0.98939999999999995</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0.96619999999999995</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0.88959999999999995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0.24179999999999999</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8.2100000000000006E-2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0.48</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0.21429999999999999</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8.9599999999999999E-2</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0.32350000000000001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0.5</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0.1111</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0.23080000000000001</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0.75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0.44440000000000002</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0.30320000000000003</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0.41920000000000002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0.37990000000000002</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0.20530000000000001</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0.34899999999999998</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0.35959999999999998</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0.62339999999999995</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0.19259999999999999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1.66E-2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0.1651</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0.46789999999999998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9.1999999999999998E-3</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0.87039999999999995</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0.54690000000000005</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0.90569999999999995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0.53129999999999999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0.89580000000000004</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0.65629999999999999</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0.99709999999999999</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4.4400000000000002E-2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0.5111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0.64439999999999997</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3/IMJy9THC3Phe5CZlKZbrR0j26MbAmNKRd5so2GX/Et6Np4ISybSOyQPSFcWZ/5kFVr3TjLpBGSW+LmDZH0NQ==" saltValue="3zJV5/I9v8bbJ7HShpHI4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71</v>
      </c>
      <c r="B3" s="31"/>
      <c r="C3" s="31"/>
      <c r="D3" s="31"/>
      <c r="E3" s="31"/>
      <c r="F3" s="31"/>
      <c r="G3" s="31"/>
      <c r="H3" s="5"/>
      <c r="I3" s="5"/>
      <c r="J3" s="5"/>
    </row>
    <row r="4" spans="1:10" x14ac:dyDescent="0.2">
      <c r="A4" s="4" t="str">
        <f>VLOOKUP(A3,Data!A:CN,2,FALSE)</f>
        <v>414 South Pine Street</v>
      </c>
    </row>
    <row r="5" spans="1:10" x14ac:dyDescent="0.2">
      <c r="A5" s="4" t="str">
        <f>VLOOKUP(A3,Data!A:CN,3,FALSE)</f>
        <v>Walhalla</v>
      </c>
      <c r="C5" s="7" t="str">
        <f>VLOOKUP(A3,Data!A:CN,4,FALSE)</f>
        <v>SC</v>
      </c>
      <c r="D5" s="7" t="str">
        <f>VLOOKUP(A3,Data!A:CN,5,FALSE)</f>
        <v>29691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0.28949999999999998</v>
      </c>
      <c r="E34" s="18"/>
      <c r="F34" s="18"/>
      <c r="G34" s="18"/>
      <c r="H34" s="18"/>
      <c r="I34" s="18"/>
      <c r="J34" s="18"/>
    </row>
    <row r="35" spans="1:10" ht="11.25" customHeight="1" x14ac:dyDescent="0.2">
      <c r="A35" s="14"/>
      <c r="B35" s="37" t="s">
        <v>451</v>
      </c>
      <c r="C35" s="50">
        <f>VLOOKUP(A3,Data!A:CN,66,FALSE)</f>
        <v>0.50470000000000004</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0.17030000000000001</v>
      </c>
      <c r="E42" s="18"/>
      <c r="F42" s="18"/>
      <c r="G42" s="18"/>
      <c r="H42" s="18"/>
      <c r="I42" s="18"/>
      <c r="J42" s="18"/>
    </row>
    <row r="43" spans="1:10" ht="11.25" customHeight="1" x14ac:dyDescent="0.2">
      <c r="A43" s="14"/>
      <c r="B43" s="37" t="s">
        <v>451</v>
      </c>
      <c r="C43" s="50">
        <f>VLOOKUP(A3,Data!A:CN,69,FALSE)</f>
        <v>0.24729999999999999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0.1173</v>
      </c>
      <c r="E50" s="18"/>
      <c r="F50" s="18"/>
      <c r="G50" s="18"/>
      <c r="H50" s="18"/>
      <c r="I50" s="18"/>
      <c r="J50" s="18"/>
    </row>
    <row r="51" spans="1:10" ht="11.25" customHeight="1" x14ac:dyDescent="0.2">
      <c r="A51" s="14"/>
      <c r="B51" s="37" t="s">
        <v>451</v>
      </c>
      <c r="C51" s="50">
        <f>VLOOKUP(A3,Data!A:CN,72,FALSE)</f>
        <v>8.3900000000000002E-2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0.18129999999999999</v>
      </c>
      <c r="E58" s="18"/>
      <c r="F58" s="18"/>
      <c r="G58" s="18"/>
      <c r="H58" s="18"/>
      <c r="I58" s="18"/>
      <c r="J58" s="18"/>
    </row>
    <row r="59" spans="1:10" ht="11.25" customHeight="1" x14ac:dyDescent="0.2">
      <c r="A59" s="14"/>
      <c r="B59" s="37" t="s">
        <v>451</v>
      </c>
      <c r="C59" s="50">
        <f>VLOOKUP(A3,Data!A:CN,75,FALSE)</f>
        <v>0.2258</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5.5899999999999998E-2</v>
      </c>
      <c r="E66" s="18"/>
      <c r="F66" s="18"/>
      <c r="G66" s="18"/>
      <c r="H66" s="18"/>
      <c r="I66" s="18"/>
      <c r="J66" s="18"/>
    </row>
    <row r="67" spans="1:10" ht="11.25" customHeight="1" x14ac:dyDescent="0.2">
      <c r="A67" s="14"/>
      <c r="B67" s="37" t="s">
        <v>451</v>
      </c>
      <c r="C67" s="50">
        <f>VLOOKUP(A3,Data!A:CN,78,FALSE)</f>
        <v>0.10489999999999999</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0.59760000000000002</v>
      </c>
      <c r="E74" s="18"/>
      <c r="F74" s="18"/>
      <c r="G74" s="18"/>
      <c r="H74" s="18"/>
      <c r="I74" s="18"/>
      <c r="J74" s="18"/>
    </row>
    <row r="75" spans="1:10" ht="11.25" customHeight="1" x14ac:dyDescent="0.2">
      <c r="A75" s="14"/>
      <c r="B75" s="37" t="s">
        <v>451</v>
      </c>
      <c r="C75" s="50">
        <f>VLOOKUP(A3,Data!A:CN,81,FALSE)</f>
        <v>0.62339999999999995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0.13370000000000001</v>
      </c>
      <c r="E90" s="18"/>
      <c r="F90" s="18"/>
      <c r="G90" s="18"/>
      <c r="H90" s="18"/>
      <c r="I90" s="18"/>
      <c r="J90" s="18"/>
    </row>
    <row r="91" spans="1:10" ht="11.25" customHeight="1" x14ac:dyDescent="0.2">
      <c r="A91" s="14"/>
      <c r="B91" s="37" t="s">
        <v>451</v>
      </c>
      <c r="C91" s="50">
        <f>VLOOKUP(A3,Data!A:CN,87,FALSE)</f>
        <v>0.15110000000000001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0.28100000000000003</v>
      </c>
      <c r="E98" s="18"/>
      <c r="F98" s="18"/>
      <c r="G98" s="18"/>
      <c r="H98" s="18"/>
      <c r="I98" s="18"/>
      <c r="J98" s="18"/>
    </row>
    <row r="99" spans="1:10" ht="11.25" customHeight="1" x14ac:dyDescent="0.2">
      <c r="A99" s="14"/>
      <c r="B99" s="37" t="s">
        <v>451</v>
      </c>
      <c r="C99" s="50">
        <f>VLOOKUP(A3,Data!A:CN,90,FALSE)</f>
        <v>0.28100000000000003</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11</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11</v>
      </c>
      <c r="C104" s="52">
        <f>VLOOKUP(A3,Data!A:CN,91,FALSE) + 1</f>
        <v>2</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hrbT4o0mHS9fYyF0WZrjSVor/Z80UA2a70ZlAvGAgJQjHXXWwbJtgq3Hy81zEgERKXOrRkCUQAYo1ME+JmxR7w==" saltValue="emk3cPI92Obx1KSrbSqhA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2024-05-21T12:07:10Z</dcterms:modified>
</cp:coreProperties>
</file>